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řehled prodejů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.MM.YYYY"/>
    <numFmt numFmtId="166" formatCode="#,##0&quot; Kč&quot;"/>
  </numFmts>
  <fonts count="6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FFF"/>
        <bgColor rgb="00FFFFFF"/>
      </patternFill>
    </fill>
    <fill>
      <patternFill patternType="solid">
        <fgColor rgb="00F2F7FA"/>
        <bgColor rgb="00F2F7FA"/>
      </patternFill>
    </fill>
  </fills>
  <borders count="4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medium">
        <color rgb="001F4E78"/>
      </top>
      <bottom style="medium">
        <color rgb="001F4E78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1F4E78"/>
      </top>
      <bottom style="double">
        <color rgb="001F4E7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/>
    </xf>
    <xf numFmtId="165" fontId="4" fillId="3" borderId="2" applyAlignment="1" pivotButton="0" quotePrefix="0" xfId="0">
      <alignment horizontal="center"/>
    </xf>
    <xf numFmtId="0" fontId="4" fillId="3" borderId="2" applyAlignment="1" pivotButton="0" quotePrefix="0" xfId="0">
      <alignment horizontal="left"/>
    </xf>
    <xf numFmtId="166" fontId="4" fillId="3" borderId="2" applyAlignment="1" pivotButton="0" quotePrefix="0" xfId="0">
      <alignment horizontal="right"/>
    </xf>
    <xf numFmtId="3" fontId="4" fillId="3" borderId="2" applyAlignment="1" pivotButton="0" quotePrefix="0" xfId="0">
      <alignment horizontal="center"/>
    </xf>
    <xf numFmtId="9" fontId="4" fillId="3" borderId="2" applyAlignment="1" pivotButton="0" quotePrefix="0" xfId="0">
      <alignment horizontal="right"/>
    </xf>
    <xf numFmtId="0" fontId="4" fillId="4" borderId="2" applyAlignment="1" pivotButton="0" quotePrefix="0" xfId="0">
      <alignment horizontal="center"/>
    </xf>
    <xf numFmtId="165" fontId="4" fillId="4" borderId="2" applyAlignment="1" pivotButton="0" quotePrefix="0" xfId="0">
      <alignment horizontal="center"/>
    </xf>
    <xf numFmtId="0" fontId="4" fillId="4" borderId="2" applyAlignment="1" pivotButton="0" quotePrefix="0" xfId="0">
      <alignment horizontal="left"/>
    </xf>
    <xf numFmtId="166" fontId="4" fillId="4" borderId="2" applyAlignment="1" pivotButton="0" quotePrefix="0" xfId="0">
      <alignment horizontal="right"/>
    </xf>
    <xf numFmtId="3" fontId="4" fillId="4" borderId="2" applyAlignment="1" pivotButton="0" quotePrefix="0" xfId="0">
      <alignment horizontal="center"/>
    </xf>
    <xf numFmtId="9" fontId="4" fillId="4" borderId="2" applyAlignment="1" pivotButton="0" quotePrefix="0" xfId="0">
      <alignment horizontal="right"/>
    </xf>
    <xf numFmtId="0" fontId="5" fillId="0" borderId="3" pivotButton="0" quotePrefix="0" xfId="0"/>
    <xf numFmtId="3" fontId="5" fillId="0" borderId="3" pivotButton="0" quotePrefix="0" xfId="0"/>
    <xf numFmtId="166" fontId="5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15" customWidth="1" min="2" max="2"/>
    <col width="20" customWidth="1" min="3" max="3"/>
    <col width="18" customWidth="1" min="4" max="4"/>
    <col width="17" customWidth="1" min="5" max="5"/>
    <col width="22" customWidth="1" min="6" max="6"/>
    <col width="19" customWidth="1" min="7" max="7"/>
    <col width="16" customWidth="1" min="8" max="8"/>
    <col width="13" customWidth="1" min="9" max="9"/>
    <col width="18" customWidth="1" min="10" max="10"/>
    <col width="12" customWidth="1" min="11" max="11"/>
    <col width="20" customWidth="1" min="12" max="12"/>
    <col width="18" customWidth="1" min="13" max="13"/>
  </cols>
  <sheetData>
    <row r="1" ht="25" customHeight="1">
      <c r="A1" s="1" t="inlineStr">
        <is>
          <t>EVIDENCE PRODEJŮ ZBOŽÍ — PROCVIČENÍ UKOTVENÍ PŘÍČEK</t>
        </is>
      </c>
    </row>
    <row r="2" ht="18" customHeight="1">
      <c r="A2" s="2" t="inlineStr">
        <is>
          <t>Instrukce: Zkuste ukotvit horní řádek s hlavičkou (řádek 4) a současně první dva sloupce (A a B) výběrem buňky C5 a volbou Zobrazení -&gt; Ukotvit příčky.</t>
        </is>
      </c>
    </row>
    <row r="3" ht="10" customHeight="1"/>
    <row r="4" ht="26" customHeight="1">
      <c r="A4" s="3" t="inlineStr">
        <is>
          <t>ID Objednávky</t>
        </is>
      </c>
      <c r="B4" s="3" t="inlineStr">
        <is>
          <t>Datum prodeje</t>
        </is>
      </c>
      <c r="C4" s="3" t="inlineStr">
        <is>
          <t>Zákazník</t>
        </is>
      </c>
      <c r="D4" s="3" t="inlineStr">
        <is>
          <t>Region</t>
        </is>
      </c>
      <c r="E4" s="3" t="inlineStr">
        <is>
          <t>Kategorie</t>
        </is>
      </c>
      <c r="F4" s="3" t="inlineStr">
        <is>
          <t>Název produktu</t>
        </is>
      </c>
      <c r="G4" s="3" t="inlineStr">
        <is>
          <t>Jednotková cena</t>
        </is>
      </c>
      <c r="H4" s="3" t="inlineStr">
        <is>
          <t>Počet ks</t>
        </is>
      </c>
      <c r="I4" s="3" t="inlineStr">
        <is>
          <t>Sleva (%)</t>
        </is>
      </c>
      <c r="J4" s="3" t="inlineStr">
        <is>
          <t>Cena bez DPH</t>
        </is>
      </c>
      <c r="K4" s="3" t="inlineStr">
        <is>
          <t>DPH (%)</t>
        </is>
      </c>
      <c r="L4" s="3" t="inlineStr">
        <is>
          <t>Celková cena s DPH</t>
        </is>
      </c>
      <c r="M4" s="3" t="inlineStr">
        <is>
          <t>Stav platby</t>
        </is>
      </c>
    </row>
    <row r="5" ht="20" customHeight="1">
      <c r="A5" s="4" t="inlineStr">
        <is>
          <t>ORD-2026-101</t>
        </is>
      </c>
      <c r="B5" s="5" t="n">
        <v>46136</v>
      </c>
      <c r="C5" s="6" t="inlineStr">
        <is>
          <t>Ondřej Fiala</t>
        </is>
      </c>
      <c r="D5" s="6" t="inlineStr">
        <is>
          <t>Jižní Čechy</t>
        </is>
      </c>
      <c r="E5" s="6" t="inlineStr">
        <is>
          <t>Elektronika</t>
        </is>
      </c>
      <c r="F5" s="6" t="inlineStr">
        <is>
          <t>USB Hub C</t>
        </is>
      </c>
      <c r="G5" s="7" t="n">
        <v>890</v>
      </c>
      <c r="H5" s="8" t="n">
        <v>4</v>
      </c>
      <c r="I5" s="9" t="n">
        <v>0.15</v>
      </c>
      <c r="J5" s="7">
        <f>G5*H5*(1-I5)</f>
        <v/>
      </c>
      <c r="K5" s="9" t="n">
        <v>0.21</v>
      </c>
      <c r="L5" s="7">
        <f>J5*(1+K5)</f>
        <v/>
      </c>
      <c r="M5" s="4" t="inlineStr">
        <is>
          <t>Zaplaceno</t>
        </is>
      </c>
    </row>
    <row r="6" ht="20" customHeight="1">
      <c r="A6" s="10" t="inlineStr">
        <is>
          <t>ORD-2026-102</t>
        </is>
      </c>
      <c r="B6" s="11" t="n">
        <v>46141</v>
      </c>
      <c r="C6" s="12" t="inlineStr">
        <is>
          <t>Tomáš Pospíšil</t>
        </is>
      </c>
      <c r="D6" s="12" t="inlineStr">
        <is>
          <t>Praha</t>
        </is>
      </c>
      <c r="E6" s="12" t="inlineStr">
        <is>
          <t>Kancelář</t>
        </is>
      </c>
      <c r="F6" s="12" t="inlineStr">
        <is>
          <t>Lampa LED</t>
        </is>
      </c>
      <c r="G6" s="13" t="n">
        <v>790</v>
      </c>
      <c r="H6" s="14" t="n">
        <v>7</v>
      </c>
      <c r="I6" s="15" t="n">
        <v>0</v>
      </c>
      <c r="J6" s="13">
        <f>G6*H6*(1-I6)</f>
        <v/>
      </c>
      <c r="K6" s="15" t="n">
        <v>0.21</v>
      </c>
      <c r="L6" s="13">
        <f>J6*(1+K6)</f>
        <v/>
      </c>
      <c r="M6" s="10" t="inlineStr">
        <is>
          <t>Zaplaceno</t>
        </is>
      </c>
    </row>
    <row r="7" ht="20" customHeight="1">
      <c r="A7" s="4" t="inlineStr">
        <is>
          <t>ORD-2026-103</t>
        </is>
      </c>
      <c r="B7" s="5" t="n">
        <v>46139</v>
      </c>
      <c r="C7" s="6" t="inlineStr">
        <is>
          <t>David Král</t>
        </is>
      </c>
      <c r="D7" s="6" t="inlineStr">
        <is>
          <t>Praha</t>
        </is>
      </c>
      <c r="E7" s="6" t="inlineStr">
        <is>
          <t>Kancelář</t>
        </is>
      </c>
      <c r="F7" s="6" t="inlineStr">
        <is>
          <t>Kancelářské křeslo</t>
        </is>
      </c>
      <c r="G7" s="7" t="n">
        <v>4500</v>
      </c>
      <c r="H7" s="8" t="n">
        <v>4</v>
      </c>
      <c r="I7" s="9" t="n">
        <v>0</v>
      </c>
      <c r="J7" s="7">
        <f>G7*H7*(1-I7)</f>
        <v/>
      </c>
      <c r="K7" s="9" t="n">
        <v>0.21</v>
      </c>
      <c r="L7" s="7">
        <f>J7*(1+K7)</f>
        <v/>
      </c>
      <c r="M7" s="4" t="inlineStr">
        <is>
          <t>Zaplaceno</t>
        </is>
      </c>
    </row>
    <row r="8" ht="20" customHeight="1">
      <c r="A8" s="10" t="inlineStr">
        <is>
          <t>ORD-2026-104</t>
        </is>
      </c>
      <c r="B8" s="11" t="n">
        <v>46276</v>
      </c>
      <c r="C8" s="12" t="inlineStr">
        <is>
          <t>Veronika Jelínková</t>
        </is>
      </c>
      <c r="D8" s="12" t="inlineStr">
        <is>
          <t>Východní Čechy</t>
        </is>
      </c>
      <c r="E8" s="12" t="inlineStr">
        <is>
          <t>Kancelář</t>
        </is>
      </c>
      <c r="F8" s="12" t="inlineStr">
        <is>
          <t>Kancelářské křeslo</t>
        </is>
      </c>
      <c r="G8" s="13" t="n">
        <v>4500</v>
      </c>
      <c r="H8" s="14" t="n">
        <v>4</v>
      </c>
      <c r="I8" s="15" t="n">
        <v>0.05</v>
      </c>
      <c r="J8" s="13">
        <f>G8*H8*(1-I8)</f>
        <v/>
      </c>
      <c r="K8" s="15" t="n">
        <v>0.21</v>
      </c>
      <c r="L8" s="13">
        <f>J8*(1+K8)</f>
        <v/>
      </c>
      <c r="M8" s="10" t="inlineStr">
        <is>
          <t>Zaplaceno</t>
        </is>
      </c>
    </row>
    <row r="9" ht="20" customHeight="1">
      <c r="A9" s="4" t="inlineStr">
        <is>
          <t>ORD-2026-105</t>
        </is>
      </c>
      <c r="B9" s="5" t="n">
        <v>46061</v>
      </c>
      <c r="C9" s="6" t="inlineStr">
        <is>
          <t>Petr Svoboda</t>
        </is>
      </c>
      <c r="D9" s="6" t="inlineStr">
        <is>
          <t>Střední Čechy</t>
        </is>
      </c>
      <c r="E9" s="6" t="inlineStr">
        <is>
          <t>Kancelář</t>
        </is>
      </c>
      <c r="F9" s="6" t="inlineStr">
        <is>
          <t>Psací stůl</t>
        </is>
      </c>
      <c r="G9" s="7" t="n">
        <v>6200</v>
      </c>
      <c r="H9" s="8" t="n">
        <v>4</v>
      </c>
      <c r="I9" s="9" t="n">
        <v>0</v>
      </c>
      <c r="J9" s="7">
        <f>G9*H9*(1-I9)</f>
        <v/>
      </c>
      <c r="K9" s="9" t="n">
        <v>0.21</v>
      </c>
      <c r="L9" s="7">
        <f>J9*(1+K9)</f>
        <v/>
      </c>
      <c r="M9" s="4" t="inlineStr">
        <is>
          <t>Zaplaceno</t>
        </is>
      </c>
    </row>
    <row r="10" ht="20" customHeight="1">
      <c r="A10" s="10" t="inlineStr">
        <is>
          <t>ORD-2026-106</t>
        </is>
      </c>
      <c r="B10" s="11" t="n">
        <v>46046</v>
      </c>
      <c r="C10" s="12" t="inlineStr">
        <is>
          <t>Ondřej Fiala</t>
        </is>
      </c>
      <c r="D10" s="12" t="inlineStr">
        <is>
          <t>Severní Čechy</t>
        </is>
      </c>
      <c r="E10" s="12" t="inlineStr">
        <is>
          <t>Kancelář</t>
        </is>
      </c>
      <c r="F10" s="12" t="inlineStr">
        <is>
          <t>Kancelářské křeslo</t>
        </is>
      </c>
      <c r="G10" s="13" t="n">
        <v>4500</v>
      </c>
      <c r="H10" s="14" t="n">
        <v>4</v>
      </c>
      <c r="I10" s="15" t="n">
        <v>0.1</v>
      </c>
      <c r="J10" s="13">
        <f>G10*H10*(1-I10)</f>
        <v/>
      </c>
      <c r="K10" s="15" t="n">
        <v>0.21</v>
      </c>
      <c r="L10" s="13">
        <f>J10*(1+K10)</f>
        <v/>
      </c>
      <c r="M10" s="10" t="inlineStr">
        <is>
          <t>Čeká na platbu</t>
        </is>
      </c>
    </row>
    <row r="11" ht="20" customHeight="1">
      <c r="A11" s="4" t="inlineStr">
        <is>
          <t>ORD-2026-107</t>
        </is>
      </c>
      <c r="B11" s="5" t="n">
        <v>46091</v>
      </c>
      <c r="C11" s="6" t="inlineStr">
        <is>
          <t>Lucie Černá</t>
        </is>
      </c>
      <c r="D11" s="6" t="inlineStr">
        <is>
          <t>Západní Čechy</t>
        </is>
      </c>
      <c r="E11" s="6" t="inlineStr">
        <is>
          <t>Kancelář</t>
        </is>
      </c>
      <c r="F11" s="6" t="inlineStr">
        <is>
          <t>Kancelářské křeslo</t>
        </is>
      </c>
      <c r="G11" s="7" t="n">
        <v>4500</v>
      </c>
      <c r="H11" s="8" t="n">
        <v>5</v>
      </c>
      <c r="I11" s="9" t="n">
        <v>0</v>
      </c>
      <c r="J11" s="7">
        <f>G11*H11*(1-I11)</f>
        <v/>
      </c>
      <c r="K11" s="9" t="n">
        <v>0.21</v>
      </c>
      <c r="L11" s="7">
        <f>J11*(1+K11)</f>
        <v/>
      </c>
      <c r="M11" s="4" t="inlineStr">
        <is>
          <t>Zaplaceno</t>
        </is>
      </c>
    </row>
    <row r="12" ht="20" customHeight="1">
      <c r="A12" s="10" t="inlineStr">
        <is>
          <t>ORD-2026-108</t>
        </is>
      </c>
      <c r="B12" s="11" t="n">
        <v>46098</v>
      </c>
      <c r="C12" s="12" t="inlineStr">
        <is>
          <t>Klára Němcová</t>
        </is>
      </c>
      <c r="D12" s="12" t="inlineStr">
        <is>
          <t>Severní Čechy</t>
        </is>
      </c>
      <c r="E12" s="12" t="inlineStr">
        <is>
          <t>Elektronika</t>
        </is>
      </c>
      <c r="F12" s="12" t="inlineStr">
        <is>
          <t>Optická myš</t>
        </is>
      </c>
      <c r="G12" s="13" t="n">
        <v>590</v>
      </c>
      <c r="H12" s="14" t="n">
        <v>1</v>
      </c>
      <c r="I12" s="15" t="n">
        <v>0.05</v>
      </c>
      <c r="J12" s="13">
        <f>G12*H12*(1-I12)</f>
        <v/>
      </c>
      <c r="K12" s="15" t="n">
        <v>0.21</v>
      </c>
      <c r="L12" s="13">
        <f>J12*(1+K12)</f>
        <v/>
      </c>
      <c r="M12" s="10" t="inlineStr">
        <is>
          <t>Zaplaceno</t>
        </is>
      </c>
    </row>
    <row r="13" ht="20" customHeight="1">
      <c r="A13" s="4" t="inlineStr">
        <is>
          <t>ORD-2026-109</t>
        </is>
      </c>
      <c r="B13" s="5" t="n">
        <v>46058</v>
      </c>
      <c r="C13" s="6" t="inlineStr">
        <is>
          <t>Jan Novák</t>
        </is>
      </c>
      <c r="D13" s="6" t="inlineStr">
        <is>
          <t>Střední Čechy</t>
        </is>
      </c>
      <c r="E13" s="6" t="inlineStr">
        <is>
          <t>Elektronika</t>
        </is>
      </c>
      <c r="F13" s="6" t="inlineStr">
        <is>
          <t>Optická myš</t>
        </is>
      </c>
      <c r="G13" s="7" t="n">
        <v>590</v>
      </c>
      <c r="H13" s="8" t="n">
        <v>10</v>
      </c>
      <c r="I13" s="9" t="n">
        <v>0.05</v>
      </c>
      <c r="J13" s="7">
        <f>G13*H13*(1-I13)</f>
        <v/>
      </c>
      <c r="K13" s="9" t="n">
        <v>0.21</v>
      </c>
      <c r="L13" s="7">
        <f>J13*(1+K13)</f>
        <v/>
      </c>
      <c r="M13" s="4" t="inlineStr">
        <is>
          <t>Zaplaceno</t>
        </is>
      </c>
    </row>
    <row r="14" ht="20" customHeight="1">
      <c r="A14" s="10" t="inlineStr">
        <is>
          <t>ORD-2026-110</t>
        </is>
      </c>
      <c r="B14" s="11" t="n">
        <v>46218</v>
      </c>
      <c r="C14" s="12" t="inlineStr">
        <is>
          <t>Tomáš Pospíšil</t>
        </is>
      </c>
      <c r="D14" s="12" t="inlineStr">
        <is>
          <t>Severní Čechy</t>
        </is>
      </c>
      <c r="E14" s="12" t="inlineStr">
        <is>
          <t>Elektronika</t>
        </is>
      </c>
      <c r="F14" s="12" t="inlineStr">
        <is>
          <t>Monitor 27"</t>
        </is>
      </c>
      <c r="G14" s="13" t="n">
        <v>6490</v>
      </c>
      <c r="H14" s="14" t="n">
        <v>8</v>
      </c>
      <c r="I14" s="15" t="n">
        <v>0</v>
      </c>
      <c r="J14" s="13">
        <f>G14*H14*(1-I14)</f>
        <v/>
      </c>
      <c r="K14" s="15" t="n">
        <v>0.21</v>
      </c>
      <c r="L14" s="13">
        <f>J14*(1+K14)</f>
        <v/>
      </c>
      <c r="M14" s="10" t="inlineStr">
        <is>
          <t>Čeká na platbu</t>
        </is>
      </c>
    </row>
    <row r="15" ht="20" customHeight="1">
      <c r="A15" s="4" t="inlineStr">
        <is>
          <t>ORD-2026-111</t>
        </is>
      </c>
      <c r="B15" s="5" t="n">
        <v>46118</v>
      </c>
      <c r="C15" s="6" t="inlineStr">
        <is>
          <t>Martin Kučera</t>
        </is>
      </c>
      <c r="D15" s="6" t="inlineStr">
        <is>
          <t>Západní Čechy</t>
        </is>
      </c>
      <c r="E15" s="6" t="inlineStr">
        <is>
          <t>Příslušenství</t>
        </is>
      </c>
      <c r="F15" s="6" t="inlineStr">
        <is>
          <t>Kabel HDMI 2m</t>
        </is>
      </c>
      <c r="G15" s="7" t="n">
        <v>290</v>
      </c>
      <c r="H15" s="8" t="n">
        <v>4</v>
      </c>
      <c r="I15" s="9" t="n">
        <v>0.15</v>
      </c>
      <c r="J15" s="7">
        <f>G15*H15*(1-I15)</f>
        <v/>
      </c>
      <c r="K15" s="9" t="n">
        <v>0.21</v>
      </c>
      <c r="L15" s="7">
        <f>J15*(1+K15)</f>
        <v/>
      </c>
      <c r="M15" s="4" t="inlineStr">
        <is>
          <t>Stornováno</t>
        </is>
      </c>
    </row>
    <row r="16" ht="20" customHeight="1">
      <c r="A16" s="10" t="inlineStr">
        <is>
          <t>ORD-2026-112</t>
        </is>
      </c>
      <c r="B16" s="11" t="n">
        <v>46164</v>
      </c>
      <c r="C16" s="12" t="inlineStr">
        <is>
          <t>Tomáš Pospíšil</t>
        </is>
      </c>
      <c r="D16" s="12" t="inlineStr">
        <is>
          <t>Praha</t>
        </is>
      </c>
      <c r="E16" s="12" t="inlineStr">
        <is>
          <t>Příslušenství</t>
        </is>
      </c>
      <c r="F16" s="12" t="inlineStr">
        <is>
          <t>Externí SSD 1TB</t>
        </is>
      </c>
      <c r="G16" s="13" t="n">
        <v>2390</v>
      </c>
      <c r="H16" s="14" t="n">
        <v>2</v>
      </c>
      <c r="I16" s="15" t="n">
        <v>0.15</v>
      </c>
      <c r="J16" s="13">
        <f>G16*H16*(1-I16)</f>
        <v/>
      </c>
      <c r="K16" s="15" t="n">
        <v>0.21</v>
      </c>
      <c r="L16" s="13">
        <f>J16*(1+K16)</f>
        <v/>
      </c>
      <c r="M16" s="10" t="inlineStr">
        <is>
          <t>Zaplaceno</t>
        </is>
      </c>
    </row>
    <row r="17" ht="20" customHeight="1">
      <c r="A17" s="4" t="inlineStr">
        <is>
          <t>ORD-2026-113</t>
        </is>
      </c>
      <c r="B17" s="5" t="n">
        <v>46113</v>
      </c>
      <c r="C17" s="6" t="inlineStr">
        <is>
          <t>Petr Svoboda</t>
        </is>
      </c>
      <c r="D17" s="6" t="inlineStr">
        <is>
          <t>Morava</t>
        </is>
      </c>
      <c r="E17" s="6" t="inlineStr">
        <is>
          <t>Příslušenství</t>
        </is>
      </c>
      <c r="F17" s="6" t="inlineStr">
        <is>
          <t>Batoh na notebook</t>
        </is>
      </c>
      <c r="G17" s="7" t="n">
        <v>1190</v>
      </c>
      <c r="H17" s="8" t="n">
        <v>6</v>
      </c>
      <c r="I17" s="9" t="n">
        <v>0</v>
      </c>
      <c r="J17" s="7">
        <f>G17*H17*(1-I17)</f>
        <v/>
      </c>
      <c r="K17" s="9" t="n">
        <v>0.21</v>
      </c>
      <c r="L17" s="7">
        <f>J17*(1+K17)</f>
        <v/>
      </c>
      <c r="M17" s="4" t="inlineStr">
        <is>
          <t>Čeká na platbu</t>
        </is>
      </c>
    </row>
    <row r="18" ht="20" customHeight="1">
      <c r="A18" s="10" t="inlineStr">
        <is>
          <t>ORD-2026-114</t>
        </is>
      </c>
      <c r="B18" s="11" t="n">
        <v>46182</v>
      </c>
      <c r="C18" s="12" t="inlineStr">
        <is>
          <t>David Král</t>
        </is>
      </c>
      <c r="D18" s="12" t="inlineStr">
        <is>
          <t>Západní Čechy</t>
        </is>
      </c>
      <c r="E18" s="12" t="inlineStr">
        <is>
          <t>Kancelář</t>
        </is>
      </c>
      <c r="F18" s="12" t="inlineStr">
        <is>
          <t>Lampa LED</t>
        </is>
      </c>
      <c r="G18" s="13" t="n">
        <v>790</v>
      </c>
      <c r="H18" s="14" t="n">
        <v>2</v>
      </c>
      <c r="I18" s="15" t="n">
        <v>0.05</v>
      </c>
      <c r="J18" s="13">
        <f>G18*H18*(1-I18)</f>
        <v/>
      </c>
      <c r="K18" s="15" t="n">
        <v>0.21</v>
      </c>
      <c r="L18" s="13">
        <f>J18*(1+K18)</f>
        <v/>
      </c>
      <c r="M18" s="10" t="inlineStr">
        <is>
          <t>Čeká na platbu</t>
        </is>
      </c>
    </row>
    <row r="19" ht="20" customHeight="1">
      <c r="A19" s="4" t="inlineStr">
        <is>
          <t>ORD-2026-115</t>
        </is>
      </c>
      <c r="B19" s="5" t="n">
        <v>46162</v>
      </c>
      <c r="C19" s="6" t="inlineStr">
        <is>
          <t>Klára Němcová</t>
        </is>
      </c>
      <c r="D19" s="6" t="inlineStr">
        <is>
          <t>Západní Čechy</t>
        </is>
      </c>
      <c r="E19" s="6" t="inlineStr">
        <is>
          <t>Elektronika</t>
        </is>
      </c>
      <c r="F19" s="6" t="inlineStr">
        <is>
          <t>USB Hub C</t>
        </is>
      </c>
      <c r="G19" s="7" t="n">
        <v>890</v>
      </c>
      <c r="H19" s="8" t="n">
        <v>7</v>
      </c>
      <c r="I19" s="9" t="n">
        <v>0.15</v>
      </c>
      <c r="J19" s="7">
        <f>G19*H19*(1-I19)</f>
        <v/>
      </c>
      <c r="K19" s="9" t="n">
        <v>0.21</v>
      </c>
      <c r="L19" s="7">
        <f>J19*(1+K19)</f>
        <v/>
      </c>
      <c r="M19" s="4" t="inlineStr">
        <is>
          <t>Stornováno</t>
        </is>
      </c>
    </row>
    <row r="20" ht="20" customHeight="1">
      <c r="A20" s="10" t="inlineStr">
        <is>
          <t>ORD-2026-116</t>
        </is>
      </c>
      <c r="B20" s="11" t="n">
        <v>46164</v>
      </c>
      <c r="C20" s="12" t="inlineStr">
        <is>
          <t>Michal Veselý</t>
        </is>
      </c>
      <c r="D20" s="12" t="inlineStr">
        <is>
          <t>Střední Čechy</t>
        </is>
      </c>
      <c r="E20" s="12" t="inlineStr">
        <is>
          <t>Příslušenství</t>
        </is>
      </c>
      <c r="F20" s="12" t="inlineStr">
        <is>
          <t>Batoh na notebook</t>
        </is>
      </c>
      <c r="G20" s="13" t="n">
        <v>1190</v>
      </c>
      <c r="H20" s="14" t="n">
        <v>9</v>
      </c>
      <c r="I20" s="15" t="n">
        <v>0</v>
      </c>
      <c r="J20" s="13">
        <f>G20*H20*(1-I20)</f>
        <v/>
      </c>
      <c r="K20" s="15" t="n">
        <v>0.21</v>
      </c>
      <c r="L20" s="13">
        <f>J20*(1+K20)</f>
        <v/>
      </c>
      <c r="M20" s="10" t="inlineStr">
        <is>
          <t>Zaplaceno</t>
        </is>
      </c>
    </row>
    <row r="21" ht="20" customHeight="1">
      <c r="A21" s="4" t="inlineStr">
        <is>
          <t>ORD-2026-117</t>
        </is>
      </c>
      <c r="B21" s="5" t="n">
        <v>46071</v>
      </c>
      <c r="C21" s="6" t="inlineStr">
        <is>
          <t>Petr Svoboda</t>
        </is>
      </c>
      <c r="D21" s="6" t="inlineStr">
        <is>
          <t>Praha</t>
        </is>
      </c>
      <c r="E21" s="6" t="inlineStr">
        <is>
          <t>Elektronika</t>
        </is>
      </c>
      <c r="F21" s="6" t="inlineStr">
        <is>
          <t>Optická myš</t>
        </is>
      </c>
      <c r="G21" s="7" t="n">
        <v>590</v>
      </c>
      <c r="H21" s="8" t="n">
        <v>10</v>
      </c>
      <c r="I21" s="9" t="n">
        <v>0</v>
      </c>
      <c r="J21" s="7">
        <f>G21*H21*(1-I21)</f>
        <v/>
      </c>
      <c r="K21" s="9" t="n">
        <v>0.21</v>
      </c>
      <c r="L21" s="7">
        <f>J21*(1+K21)</f>
        <v/>
      </c>
      <c r="M21" s="4" t="inlineStr">
        <is>
          <t>Zaplaceno</t>
        </is>
      </c>
    </row>
    <row r="22" ht="20" customHeight="1">
      <c r="A22" s="10" t="inlineStr">
        <is>
          <t>ORD-2026-118</t>
        </is>
      </c>
      <c r="B22" s="11" t="n">
        <v>46222</v>
      </c>
      <c r="C22" s="12" t="inlineStr">
        <is>
          <t>Eva Dvořáková</t>
        </is>
      </c>
      <c r="D22" s="12" t="inlineStr">
        <is>
          <t>Morava</t>
        </is>
      </c>
      <c r="E22" s="12" t="inlineStr">
        <is>
          <t>Příslušenství</t>
        </is>
      </c>
      <c r="F22" s="12" t="inlineStr">
        <is>
          <t>Externí SSD 1TB</t>
        </is>
      </c>
      <c r="G22" s="13" t="n">
        <v>2390</v>
      </c>
      <c r="H22" s="14" t="n">
        <v>10</v>
      </c>
      <c r="I22" s="15" t="n">
        <v>0.15</v>
      </c>
      <c r="J22" s="13">
        <f>G22*H22*(1-I22)</f>
        <v/>
      </c>
      <c r="K22" s="15" t="n">
        <v>0.21</v>
      </c>
      <c r="L22" s="13">
        <f>J22*(1+K22)</f>
        <v/>
      </c>
      <c r="M22" s="10" t="inlineStr">
        <is>
          <t>Zaplaceno</t>
        </is>
      </c>
    </row>
    <row r="23" ht="20" customHeight="1">
      <c r="A23" s="4" t="inlineStr">
        <is>
          <t>ORD-2026-119</t>
        </is>
      </c>
      <c r="B23" s="5" t="n">
        <v>46200</v>
      </c>
      <c r="C23" s="6" t="inlineStr">
        <is>
          <t>Ondřej Fiala</t>
        </is>
      </c>
      <c r="D23" s="6" t="inlineStr">
        <is>
          <t>Západní Čechy</t>
        </is>
      </c>
      <c r="E23" s="6" t="inlineStr">
        <is>
          <t>Kancelář</t>
        </is>
      </c>
      <c r="F23" s="6" t="inlineStr">
        <is>
          <t>Kancelářské křeslo</t>
        </is>
      </c>
      <c r="G23" s="7" t="n">
        <v>4500</v>
      </c>
      <c r="H23" s="8" t="n">
        <v>5</v>
      </c>
      <c r="I23" s="9" t="n">
        <v>0</v>
      </c>
      <c r="J23" s="7">
        <f>G23*H23*(1-I23)</f>
        <v/>
      </c>
      <c r="K23" s="9" t="n">
        <v>0.21</v>
      </c>
      <c r="L23" s="7">
        <f>J23*(1+K23)</f>
        <v/>
      </c>
      <c r="M23" s="4" t="inlineStr">
        <is>
          <t>Čeká na platbu</t>
        </is>
      </c>
    </row>
    <row r="24" ht="20" customHeight="1">
      <c r="A24" s="10" t="inlineStr">
        <is>
          <t>ORD-2026-120</t>
        </is>
      </c>
      <c r="B24" s="11" t="n">
        <v>46093</v>
      </c>
      <c r="C24" s="12" t="inlineStr">
        <is>
          <t>Ondřej Fiala</t>
        </is>
      </c>
      <c r="D24" s="12" t="inlineStr">
        <is>
          <t>Jižní Čechy</t>
        </is>
      </c>
      <c r="E24" s="12" t="inlineStr">
        <is>
          <t>Příslušenství</t>
        </is>
      </c>
      <c r="F24" s="12" t="inlineStr">
        <is>
          <t>Batoh na notebook</t>
        </is>
      </c>
      <c r="G24" s="13" t="n">
        <v>1190</v>
      </c>
      <c r="H24" s="14" t="n">
        <v>8</v>
      </c>
      <c r="I24" s="15" t="n">
        <v>0.1</v>
      </c>
      <c r="J24" s="13">
        <f>G24*H24*(1-I24)</f>
        <v/>
      </c>
      <c r="K24" s="15" t="n">
        <v>0.21</v>
      </c>
      <c r="L24" s="13">
        <f>J24*(1+K24)</f>
        <v/>
      </c>
      <c r="M24" s="10" t="inlineStr">
        <is>
          <t>Čeká na platbu</t>
        </is>
      </c>
    </row>
    <row r="25" ht="20" customHeight="1">
      <c r="A25" s="4" t="inlineStr">
        <is>
          <t>ORD-2026-121</t>
        </is>
      </c>
      <c r="B25" s="5" t="n">
        <v>46154</v>
      </c>
      <c r="C25" s="6" t="inlineStr">
        <is>
          <t>David Král</t>
        </is>
      </c>
      <c r="D25" s="6" t="inlineStr">
        <is>
          <t>Praha</t>
        </is>
      </c>
      <c r="E25" s="6" t="inlineStr">
        <is>
          <t>Kancelář</t>
        </is>
      </c>
      <c r="F25" s="6" t="inlineStr">
        <is>
          <t>Kancelářské křeslo</t>
        </is>
      </c>
      <c r="G25" s="7" t="n">
        <v>4500</v>
      </c>
      <c r="H25" s="8" t="n">
        <v>4</v>
      </c>
      <c r="I25" s="9" t="n">
        <v>0</v>
      </c>
      <c r="J25" s="7">
        <f>G25*H25*(1-I25)</f>
        <v/>
      </c>
      <c r="K25" s="9" t="n">
        <v>0.21</v>
      </c>
      <c r="L25" s="7">
        <f>J25*(1+K25)</f>
        <v/>
      </c>
      <c r="M25" s="4" t="inlineStr">
        <is>
          <t>Čeká na platbu</t>
        </is>
      </c>
    </row>
    <row r="26" ht="20" customHeight="1">
      <c r="A26" s="10" t="inlineStr">
        <is>
          <t>ORD-2026-122</t>
        </is>
      </c>
      <c r="B26" s="11" t="n">
        <v>46263</v>
      </c>
      <c r="C26" s="12" t="inlineStr">
        <is>
          <t>Tomáš Pospíšil</t>
        </is>
      </c>
      <c r="D26" s="12" t="inlineStr">
        <is>
          <t>Praha</t>
        </is>
      </c>
      <c r="E26" s="12" t="inlineStr">
        <is>
          <t>Elektronika</t>
        </is>
      </c>
      <c r="F26" s="12" t="inlineStr">
        <is>
          <t>Klávesnice CZ</t>
        </is>
      </c>
      <c r="G26" s="13" t="n">
        <v>1290</v>
      </c>
      <c r="H26" s="14" t="n">
        <v>10</v>
      </c>
      <c r="I26" s="15" t="n">
        <v>0.05</v>
      </c>
      <c r="J26" s="13">
        <f>G26*H26*(1-I26)</f>
        <v/>
      </c>
      <c r="K26" s="15" t="n">
        <v>0.21</v>
      </c>
      <c r="L26" s="13">
        <f>J26*(1+K26)</f>
        <v/>
      </c>
      <c r="M26" s="10" t="inlineStr">
        <is>
          <t>Zaplaceno</t>
        </is>
      </c>
    </row>
    <row r="27" ht="20" customHeight="1">
      <c r="A27" s="4" t="inlineStr">
        <is>
          <t>ORD-2026-123</t>
        </is>
      </c>
      <c r="B27" s="5" t="n">
        <v>46170</v>
      </c>
      <c r="C27" s="6" t="inlineStr">
        <is>
          <t>Jiří Růžička</t>
        </is>
      </c>
      <c r="D27" s="6" t="inlineStr">
        <is>
          <t>Severní Čechy</t>
        </is>
      </c>
      <c r="E27" s="6" t="inlineStr">
        <is>
          <t>Příslušenství</t>
        </is>
      </c>
      <c r="F27" s="6" t="inlineStr">
        <is>
          <t>Kabel HDMI 2m</t>
        </is>
      </c>
      <c r="G27" s="7" t="n">
        <v>290</v>
      </c>
      <c r="H27" s="8" t="n">
        <v>3</v>
      </c>
      <c r="I27" s="9" t="n">
        <v>0.15</v>
      </c>
      <c r="J27" s="7">
        <f>G27*H27*(1-I27)</f>
        <v/>
      </c>
      <c r="K27" s="9" t="n">
        <v>0.21</v>
      </c>
      <c r="L27" s="7">
        <f>J27*(1+K27)</f>
        <v/>
      </c>
      <c r="M27" s="4" t="inlineStr">
        <is>
          <t>Zaplaceno</t>
        </is>
      </c>
    </row>
    <row r="28" ht="20" customHeight="1">
      <c r="A28" s="10" t="inlineStr">
        <is>
          <t>ORD-2026-124</t>
        </is>
      </c>
      <c r="B28" s="11" t="n">
        <v>46227</v>
      </c>
      <c r="C28" s="12" t="inlineStr">
        <is>
          <t>Veronika Jelínková</t>
        </is>
      </c>
      <c r="D28" s="12" t="inlineStr">
        <is>
          <t>Východní Čechy</t>
        </is>
      </c>
      <c r="E28" s="12" t="inlineStr">
        <is>
          <t>Elektronika</t>
        </is>
      </c>
      <c r="F28" s="12" t="inlineStr">
        <is>
          <t>Klávesnice CZ</t>
        </is>
      </c>
      <c r="G28" s="13" t="n">
        <v>1290</v>
      </c>
      <c r="H28" s="14" t="n">
        <v>1</v>
      </c>
      <c r="I28" s="15" t="n">
        <v>0.1</v>
      </c>
      <c r="J28" s="13">
        <f>G28*H28*(1-I28)</f>
        <v/>
      </c>
      <c r="K28" s="15" t="n">
        <v>0.21</v>
      </c>
      <c r="L28" s="13">
        <f>J28*(1+K28)</f>
        <v/>
      </c>
      <c r="M28" s="10" t="inlineStr">
        <is>
          <t>Zaplaceno</t>
        </is>
      </c>
    </row>
    <row r="29" ht="20" customHeight="1">
      <c r="A29" s="4" t="inlineStr">
        <is>
          <t>ORD-2026-125</t>
        </is>
      </c>
      <c r="B29" s="5" t="n">
        <v>46125</v>
      </c>
      <c r="C29" s="6" t="inlineStr">
        <is>
          <t>Jiří Růžička</t>
        </is>
      </c>
      <c r="D29" s="6" t="inlineStr">
        <is>
          <t>Severní Čechy</t>
        </is>
      </c>
      <c r="E29" s="6" t="inlineStr">
        <is>
          <t>Elektronika</t>
        </is>
      </c>
      <c r="F29" s="6" t="inlineStr">
        <is>
          <t>Monitor 27"</t>
        </is>
      </c>
      <c r="G29" s="7" t="n">
        <v>6490</v>
      </c>
      <c r="H29" s="8" t="n">
        <v>7</v>
      </c>
      <c r="I29" s="9" t="n">
        <v>0</v>
      </c>
      <c r="J29" s="7">
        <f>G29*H29*(1-I29)</f>
        <v/>
      </c>
      <c r="K29" s="9" t="n">
        <v>0.21</v>
      </c>
      <c r="L29" s="7">
        <f>J29*(1+K29)</f>
        <v/>
      </c>
      <c r="M29" s="4" t="inlineStr">
        <is>
          <t>Stornováno</t>
        </is>
      </c>
    </row>
    <row r="30" ht="20" customHeight="1">
      <c r="A30" s="10" t="inlineStr">
        <is>
          <t>ORD-2026-126</t>
        </is>
      </c>
      <c r="B30" s="11" t="n">
        <v>46148</v>
      </c>
      <c r="C30" s="12" t="inlineStr">
        <is>
          <t>Ondřej Fiala</t>
        </is>
      </c>
      <c r="D30" s="12" t="inlineStr">
        <is>
          <t>Západní Čechy</t>
        </is>
      </c>
      <c r="E30" s="12" t="inlineStr">
        <is>
          <t>Příslušenství</t>
        </is>
      </c>
      <c r="F30" s="12" t="inlineStr">
        <is>
          <t>Externí SSD 1TB</t>
        </is>
      </c>
      <c r="G30" s="13" t="n">
        <v>2390</v>
      </c>
      <c r="H30" s="14" t="n">
        <v>4</v>
      </c>
      <c r="I30" s="15" t="n">
        <v>0</v>
      </c>
      <c r="J30" s="13">
        <f>G30*H30*(1-I30)</f>
        <v/>
      </c>
      <c r="K30" s="15" t="n">
        <v>0.21</v>
      </c>
      <c r="L30" s="13">
        <f>J30*(1+K30)</f>
        <v/>
      </c>
      <c r="M30" s="10" t="inlineStr">
        <is>
          <t>Stornováno</t>
        </is>
      </c>
    </row>
    <row r="31" ht="20" customHeight="1">
      <c r="A31" s="4" t="inlineStr">
        <is>
          <t>ORD-2026-127</t>
        </is>
      </c>
      <c r="B31" s="5" t="n">
        <v>46104</v>
      </c>
      <c r="C31" s="6" t="inlineStr">
        <is>
          <t>Hana Horáková</t>
        </is>
      </c>
      <c r="D31" s="6" t="inlineStr">
        <is>
          <t>Střední Čechy</t>
        </is>
      </c>
      <c r="E31" s="6" t="inlineStr">
        <is>
          <t>Kancelář</t>
        </is>
      </c>
      <c r="F31" s="6" t="inlineStr">
        <is>
          <t>Kancelářské křeslo</t>
        </is>
      </c>
      <c r="G31" s="7" t="n">
        <v>4500</v>
      </c>
      <c r="H31" s="8" t="n">
        <v>4</v>
      </c>
      <c r="I31" s="9" t="n">
        <v>0.15</v>
      </c>
      <c r="J31" s="7">
        <f>G31*H31*(1-I31)</f>
        <v/>
      </c>
      <c r="K31" s="9" t="n">
        <v>0.21</v>
      </c>
      <c r="L31" s="7">
        <f>J31*(1+K31)</f>
        <v/>
      </c>
      <c r="M31" s="4" t="inlineStr">
        <is>
          <t>Zaplaceno</t>
        </is>
      </c>
    </row>
    <row r="32" ht="20" customHeight="1">
      <c r="A32" s="10" t="inlineStr">
        <is>
          <t>ORD-2026-128</t>
        </is>
      </c>
      <c r="B32" s="11" t="n">
        <v>46257</v>
      </c>
      <c r="C32" s="12" t="inlineStr">
        <is>
          <t>Ondřej Fiala</t>
        </is>
      </c>
      <c r="D32" s="12" t="inlineStr">
        <is>
          <t>Západní Čechy</t>
        </is>
      </c>
      <c r="E32" s="12" t="inlineStr">
        <is>
          <t>Kancelář</t>
        </is>
      </c>
      <c r="F32" s="12" t="inlineStr">
        <is>
          <t>Lampa LED</t>
        </is>
      </c>
      <c r="G32" s="13" t="n">
        <v>790</v>
      </c>
      <c r="H32" s="14" t="n">
        <v>3</v>
      </c>
      <c r="I32" s="15" t="n">
        <v>0</v>
      </c>
      <c r="J32" s="13">
        <f>G32*H32*(1-I32)</f>
        <v/>
      </c>
      <c r="K32" s="15" t="n">
        <v>0.21</v>
      </c>
      <c r="L32" s="13">
        <f>J32*(1+K32)</f>
        <v/>
      </c>
      <c r="M32" s="10" t="inlineStr">
        <is>
          <t>Čeká na platbu</t>
        </is>
      </c>
    </row>
    <row r="33" ht="20" customHeight="1">
      <c r="A33" s="4" t="inlineStr">
        <is>
          <t>ORD-2026-129</t>
        </is>
      </c>
      <c r="B33" s="5" t="n">
        <v>46265</v>
      </c>
      <c r="C33" s="6" t="inlineStr">
        <is>
          <t>Jan Novák</t>
        </is>
      </c>
      <c r="D33" s="6" t="inlineStr">
        <is>
          <t>Západní Čechy</t>
        </is>
      </c>
      <c r="E33" s="6" t="inlineStr">
        <is>
          <t>Elektronika</t>
        </is>
      </c>
      <c r="F33" s="6" t="inlineStr">
        <is>
          <t>Klávesnice CZ</t>
        </is>
      </c>
      <c r="G33" s="7" t="n">
        <v>1290</v>
      </c>
      <c r="H33" s="8" t="n">
        <v>9</v>
      </c>
      <c r="I33" s="9" t="n">
        <v>0.1</v>
      </c>
      <c r="J33" s="7">
        <f>G33*H33*(1-I33)</f>
        <v/>
      </c>
      <c r="K33" s="9" t="n">
        <v>0.21</v>
      </c>
      <c r="L33" s="7">
        <f>J33*(1+K33)</f>
        <v/>
      </c>
      <c r="M33" s="4" t="inlineStr">
        <is>
          <t>Stornováno</t>
        </is>
      </c>
    </row>
    <row r="34" ht="20" customHeight="1">
      <c r="A34" s="10" t="inlineStr">
        <is>
          <t>ORD-2026-130</t>
        </is>
      </c>
      <c r="B34" s="11" t="n">
        <v>46050</v>
      </c>
      <c r="C34" s="12" t="inlineStr">
        <is>
          <t>Hana Horáková</t>
        </is>
      </c>
      <c r="D34" s="12" t="inlineStr">
        <is>
          <t>Východní Čechy</t>
        </is>
      </c>
      <c r="E34" s="12" t="inlineStr">
        <is>
          <t>Kancelář</t>
        </is>
      </c>
      <c r="F34" s="12" t="inlineStr">
        <is>
          <t>Kancelářské křeslo</t>
        </is>
      </c>
      <c r="G34" s="13" t="n">
        <v>4500</v>
      </c>
      <c r="H34" s="14" t="n">
        <v>6</v>
      </c>
      <c r="I34" s="15" t="n">
        <v>0.05</v>
      </c>
      <c r="J34" s="13">
        <f>G34*H34*(1-I34)</f>
        <v/>
      </c>
      <c r="K34" s="15" t="n">
        <v>0.21</v>
      </c>
      <c r="L34" s="13">
        <f>J34*(1+K34)</f>
        <v/>
      </c>
      <c r="M34" s="10" t="inlineStr">
        <is>
          <t>Zaplaceno</t>
        </is>
      </c>
    </row>
    <row r="35" ht="20" customHeight="1">
      <c r="A35" s="4" t="inlineStr">
        <is>
          <t>ORD-2026-131</t>
        </is>
      </c>
      <c r="B35" s="5" t="n">
        <v>46037</v>
      </c>
      <c r="C35" s="6" t="inlineStr">
        <is>
          <t>Barbora Marešová</t>
        </is>
      </c>
      <c r="D35" s="6" t="inlineStr">
        <is>
          <t>Jižní Čechy</t>
        </is>
      </c>
      <c r="E35" s="6" t="inlineStr">
        <is>
          <t>Příslušenství</t>
        </is>
      </c>
      <c r="F35" s="6" t="inlineStr">
        <is>
          <t>Kabel HDMI 2m</t>
        </is>
      </c>
      <c r="G35" s="7" t="n">
        <v>290</v>
      </c>
      <c r="H35" s="8" t="n">
        <v>4</v>
      </c>
      <c r="I35" s="9" t="n">
        <v>0.15</v>
      </c>
      <c r="J35" s="7">
        <f>G35*H35*(1-I35)</f>
        <v/>
      </c>
      <c r="K35" s="9" t="n">
        <v>0.21</v>
      </c>
      <c r="L35" s="7">
        <f>J35*(1+K35)</f>
        <v/>
      </c>
      <c r="M35" s="4" t="inlineStr">
        <is>
          <t>Stornováno</t>
        </is>
      </c>
    </row>
    <row r="36" ht="20" customHeight="1">
      <c r="A36" s="10" t="inlineStr">
        <is>
          <t>ORD-2026-132</t>
        </is>
      </c>
      <c r="B36" s="11" t="n">
        <v>46134</v>
      </c>
      <c r="C36" s="12" t="inlineStr">
        <is>
          <t>Jan Novák</t>
        </is>
      </c>
      <c r="D36" s="12" t="inlineStr">
        <is>
          <t>Praha</t>
        </is>
      </c>
      <c r="E36" s="12" t="inlineStr">
        <is>
          <t>Elektronika</t>
        </is>
      </c>
      <c r="F36" s="12" t="inlineStr">
        <is>
          <t>Monitor 27"</t>
        </is>
      </c>
      <c r="G36" s="13" t="n">
        <v>6490</v>
      </c>
      <c r="H36" s="14" t="n">
        <v>4</v>
      </c>
      <c r="I36" s="15" t="n">
        <v>0.05</v>
      </c>
      <c r="J36" s="13">
        <f>G36*H36*(1-I36)</f>
        <v/>
      </c>
      <c r="K36" s="15" t="n">
        <v>0.21</v>
      </c>
      <c r="L36" s="13">
        <f>J36*(1+K36)</f>
        <v/>
      </c>
      <c r="M36" s="10" t="inlineStr">
        <is>
          <t>Zaplaceno</t>
        </is>
      </c>
    </row>
    <row r="37" ht="20" customHeight="1">
      <c r="A37" s="4" t="inlineStr">
        <is>
          <t>ORD-2026-133</t>
        </is>
      </c>
      <c r="B37" s="5" t="n">
        <v>46272</v>
      </c>
      <c r="C37" s="6" t="inlineStr">
        <is>
          <t>Barbora Marešová</t>
        </is>
      </c>
      <c r="D37" s="6" t="inlineStr">
        <is>
          <t>Západní Čechy</t>
        </is>
      </c>
      <c r="E37" s="6" t="inlineStr">
        <is>
          <t>Kancelář</t>
        </is>
      </c>
      <c r="F37" s="6" t="inlineStr">
        <is>
          <t>Kancelářské křeslo</t>
        </is>
      </c>
      <c r="G37" s="7" t="n">
        <v>4500</v>
      </c>
      <c r="H37" s="8" t="n">
        <v>2</v>
      </c>
      <c r="I37" s="9" t="n">
        <v>0</v>
      </c>
      <c r="J37" s="7">
        <f>G37*H37*(1-I37)</f>
        <v/>
      </c>
      <c r="K37" s="9" t="n">
        <v>0.21</v>
      </c>
      <c r="L37" s="7">
        <f>J37*(1+K37)</f>
        <v/>
      </c>
      <c r="M37" s="4" t="inlineStr">
        <is>
          <t>Stornováno</t>
        </is>
      </c>
    </row>
    <row r="38" ht="20" customHeight="1">
      <c r="A38" s="10" t="inlineStr">
        <is>
          <t>ORD-2026-134</t>
        </is>
      </c>
      <c r="B38" s="11" t="n">
        <v>46046</v>
      </c>
      <c r="C38" s="12" t="inlineStr">
        <is>
          <t>Martin Kučera</t>
        </is>
      </c>
      <c r="D38" s="12" t="inlineStr">
        <is>
          <t>Jižní Čechy</t>
        </is>
      </c>
      <c r="E38" s="12" t="inlineStr">
        <is>
          <t>Elektronika</t>
        </is>
      </c>
      <c r="F38" s="12" t="inlineStr">
        <is>
          <t>Optická myš</t>
        </is>
      </c>
      <c r="G38" s="13" t="n">
        <v>590</v>
      </c>
      <c r="H38" s="14" t="n">
        <v>6</v>
      </c>
      <c r="I38" s="15" t="n">
        <v>0.1</v>
      </c>
      <c r="J38" s="13">
        <f>G38*H38*(1-I38)</f>
        <v/>
      </c>
      <c r="K38" s="15" t="n">
        <v>0.21</v>
      </c>
      <c r="L38" s="13">
        <f>J38*(1+K38)</f>
        <v/>
      </c>
      <c r="M38" s="10" t="inlineStr">
        <is>
          <t>Stornováno</t>
        </is>
      </c>
    </row>
    <row r="39" ht="20" customHeight="1">
      <c r="A39" s="4" t="inlineStr">
        <is>
          <t>ORD-2026-135</t>
        </is>
      </c>
      <c r="B39" s="5" t="n">
        <v>46232</v>
      </c>
      <c r="C39" s="6" t="inlineStr">
        <is>
          <t>Klára Němcová</t>
        </is>
      </c>
      <c r="D39" s="6" t="inlineStr">
        <is>
          <t>Západní Čechy</t>
        </is>
      </c>
      <c r="E39" s="6" t="inlineStr">
        <is>
          <t>Elektronika</t>
        </is>
      </c>
      <c r="F39" s="6" t="inlineStr">
        <is>
          <t>Monitor 27"</t>
        </is>
      </c>
      <c r="G39" s="7" t="n">
        <v>6490</v>
      </c>
      <c r="H39" s="8" t="n">
        <v>7</v>
      </c>
      <c r="I39" s="9" t="n">
        <v>0</v>
      </c>
      <c r="J39" s="7">
        <f>G39*H39*(1-I39)</f>
        <v/>
      </c>
      <c r="K39" s="9" t="n">
        <v>0.21</v>
      </c>
      <c r="L39" s="7">
        <f>J39*(1+K39)</f>
        <v/>
      </c>
      <c r="M39" s="4" t="inlineStr">
        <is>
          <t>Čeká na platbu</t>
        </is>
      </c>
    </row>
    <row r="40" ht="20" customHeight="1">
      <c r="A40" s="10" t="inlineStr">
        <is>
          <t>ORD-2026-136</t>
        </is>
      </c>
      <c r="B40" s="11" t="n">
        <v>46117</v>
      </c>
      <c r="C40" s="12" t="inlineStr">
        <is>
          <t>Martin Kučera</t>
        </is>
      </c>
      <c r="D40" s="12" t="inlineStr">
        <is>
          <t>Praha</t>
        </is>
      </c>
      <c r="E40" s="12" t="inlineStr">
        <is>
          <t>Elektronika</t>
        </is>
      </c>
      <c r="F40" s="12" t="inlineStr">
        <is>
          <t>Monitor 27"</t>
        </is>
      </c>
      <c r="G40" s="13" t="n">
        <v>6490</v>
      </c>
      <c r="H40" s="14" t="n">
        <v>1</v>
      </c>
      <c r="I40" s="15" t="n">
        <v>0.1</v>
      </c>
      <c r="J40" s="13">
        <f>G40*H40*(1-I40)</f>
        <v/>
      </c>
      <c r="K40" s="15" t="n">
        <v>0.21</v>
      </c>
      <c r="L40" s="13">
        <f>J40*(1+K40)</f>
        <v/>
      </c>
      <c r="M40" s="10" t="inlineStr">
        <is>
          <t>Zaplaceno</t>
        </is>
      </c>
    </row>
    <row r="41" ht="20" customHeight="1">
      <c r="A41" s="4" t="inlineStr">
        <is>
          <t>ORD-2026-137</t>
        </is>
      </c>
      <c r="B41" s="5" t="n">
        <v>46235</v>
      </c>
      <c r="C41" s="6" t="inlineStr">
        <is>
          <t>Hana Horáková</t>
        </is>
      </c>
      <c r="D41" s="6" t="inlineStr">
        <is>
          <t>Západní Čechy</t>
        </is>
      </c>
      <c r="E41" s="6" t="inlineStr">
        <is>
          <t>Příslušenství</t>
        </is>
      </c>
      <c r="F41" s="6" t="inlineStr">
        <is>
          <t>Externí SSD 1TB</t>
        </is>
      </c>
      <c r="G41" s="7" t="n">
        <v>2390</v>
      </c>
      <c r="H41" s="8" t="n">
        <v>8</v>
      </c>
      <c r="I41" s="9" t="n">
        <v>0</v>
      </c>
      <c r="J41" s="7">
        <f>G41*H41*(1-I41)</f>
        <v/>
      </c>
      <c r="K41" s="9" t="n">
        <v>0.21</v>
      </c>
      <c r="L41" s="7">
        <f>J41*(1+K41)</f>
        <v/>
      </c>
      <c r="M41" s="4" t="inlineStr">
        <is>
          <t>Čeká na platbu</t>
        </is>
      </c>
    </row>
    <row r="42" ht="20" customHeight="1">
      <c r="A42" s="10" t="inlineStr">
        <is>
          <t>ORD-2026-138</t>
        </is>
      </c>
      <c r="B42" s="11" t="n">
        <v>46187</v>
      </c>
      <c r="C42" s="12" t="inlineStr">
        <is>
          <t>Tomáš Pospíšil</t>
        </is>
      </c>
      <c r="D42" s="12" t="inlineStr">
        <is>
          <t>Praha</t>
        </is>
      </c>
      <c r="E42" s="12" t="inlineStr">
        <is>
          <t>Příslušenství</t>
        </is>
      </c>
      <c r="F42" s="12" t="inlineStr">
        <is>
          <t>Batoh na notebook</t>
        </is>
      </c>
      <c r="G42" s="13" t="n">
        <v>1190</v>
      </c>
      <c r="H42" s="14" t="n">
        <v>6</v>
      </c>
      <c r="I42" s="15" t="n">
        <v>0.15</v>
      </c>
      <c r="J42" s="13">
        <f>G42*H42*(1-I42)</f>
        <v/>
      </c>
      <c r="K42" s="15" t="n">
        <v>0.21</v>
      </c>
      <c r="L42" s="13">
        <f>J42*(1+K42)</f>
        <v/>
      </c>
      <c r="M42" s="10" t="inlineStr">
        <is>
          <t>Zaplaceno</t>
        </is>
      </c>
    </row>
    <row r="43" ht="20" customHeight="1">
      <c r="A43" s="4" t="inlineStr">
        <is>
          <t>ORD-2026-139</t>
        </is>
      </c>
      <c r="B43" s="5" t="n">
        <v>46246</v>
      </c>
      <c r="C43" s="6" t="inlineStr">
        <is>
          <t>Petr Svoboda</t>
        </is>
      </c>
      <c r="D43" s="6" t="inlineStr">
        <is>
          <t>Západní Čechy</t>
        </is>
      </c>
      <c r="E43" s="6" t="inlineStr">
        <is>
          <t>Příslušenství</t>
        </is>
      </c>
      <c r="F43" s="6" t="inlineStr">
        <is>
          <t>Kabel HDMI 2m</t>
        </is>
      </c>
      <c r="G43" s="7" t="n">
        <v>290</v>
      </c>
      <c r="H43" s="8" t="n">
        <v>1</v>
      </c>
      <c r="I43" s="9" t="n">
        <v>0</v>
      </c>
      <c r="J43" s="7">
        <f>G43*H43*(1-I43)</f>
        <v/>
      </c>
      <c r="K43" s="9" t="n">
        <v>0.21</v>
      </c>
      <c r="L43" s="7">
        <f>J43*(1+K43)</f>
        <v/>
      </c>
      <c r="M43" s="4" t="inlineStr">
        <is>
          <t>Zaplaceno</t>
        </is>
      </c>
    </row>
    <row r="44" ht="20" customHeight="1">
      <c r="A44" s="10" t="inlineStr">
        <is>
          <t>ORD-2026-140</t>
        </is>
      </c>
      <c r="B44" s="11" t="n">
        <v>46124</v>
      </c>
      <c r="C44" s="12" t="inlineStr">
        <is>
          <t>Ondřej Fiala</t>
        </is>
      </c>
      <c r="D44" s="12" t="inlineStr">
        <is>
          <t>Morava</t>
        </is>
      </c>
      <c r="E44" s="12" t="inlineStr">
        <is>
          <t>Elektronika</t>
        </is>
      </c>
      <c r="F44" s="12" t="inlineStr">
        <is>
          <t>Monitor 27"</t>
        </is>
      </c>
      <c r="G44" s="13" t="n">
        <v>6490</v>
      </c>
      <c r="H44" s="14" t="n">
        <v>7</v>
      </c>
      <c r="I44" s="15" t="n">
        <v>0.05</v>
      </c>
      <c r="J44" s="13">
        <f>G44*H44*(1-I44)</f>
        <v/>
      </c>
      <c r="K44" s="15" t="n">
        <v>0.21</v>
      </c>
      <c r="L44" s="13">
        <f>J44*(1+K44)</f>
        <v/>
      </c>
      <c r="M44" s="10" t="inlineStr">
        <is>
          <t>Zaplaceno</t>
        </is>
      </c>
    </row>
    <row r="45" ht="20" customHeight="1">
      <c r="A45" s="4" t="inlineStr">
        <is>
          <t>ORD-2026-141</t>
        </is>
      </c>
      <c r="B45" s="5" t="n">
        <v>46123</v>
      </c>
      <c r="C45" s="6" t="inlineStr">
        <is>
          <t>Jiří Růžička</t>
        </is>
      </c>
      <c r="D45" s="6" t="inlineStr">
        <is>
          <t>Severní Čechy</t>
        </is>
      </c>
      <c r="E45" s="6" t="inlineStr">
        <is>
          <t>Kancelář</t>
        </is>
      </c>
      <c r="F45" s="6" t="inlineStr">
        <is>
          <t>Kancelářské křeslo</t>
        </is>
      </c>
      <c r="G45" s="7" t="n">
        <v>4500</v>
      </c>
      <c r="H45" s="8" t="n">
        <v>4</v>
      </c>
      <c r="I45" s="9" t="n">
        <v>0</v>
      </c>
      <c r="J45" s="7">
        <f>G45*H45*(1-I45)</f>
        <v/>
      </c>
      <c r="K45" s="9" t="n">
        <v>0.21</v>
      </c>
      <c r="L45" s="7">
        <f>J45*(1+K45)</f>
        <v/>
      </c>
      <c r="M45" s="4" t="inlineStr">
        <is>
          <t>Zaplaceno</t>
        </is>
      </c>
    </row>
    <row r="46" ht="20" customHeight="1">
      <c r="A46" s="10" t="inlineStr">
        <is>
          <t>ORD-2026-142</t>
        </is>
      </c>
      <c r="B46" s="11" t="n">
        <v>46248</v>
      </c>
      <c r="C46" s="12" t="inlineStr">
        <is>
          <t>Tomáš Pospíšil</t>
        </is>
      </c>
      <c r="D46" s="12" t="inlineStr">
        <is>
          <t>Střední Čechy</t>
        </is>
      </c>
      <c r="E46" s="12" t="inlineStr">
        <is>
          <t>Příslušenství</t>
        </is>
      </c>
      <c r="F46" s="12" t="inlineStr">
        <is>
          <t>Kabel HDMI 2m</t>
        </is>
      </c>
      <c r="G46" s="13" t="n">
        <v>290</v>
      </c>
      <c r="H46" s="14" t="n">
        <v>2</v>
      </c>
      <c r="I46" s="15" t="n">
        <v>0</v>
      </c>
      <c r="J46" s="13">
        <f>G46*H46*(1-I46)</f>
        <v/>
      </c>
      <c r="K46" s="15" t="n">
        <v>0.21</v>
      </c>
      <c r="L46" s="13">
        <f>J46*(1+K46)</f>
        <v/>
      </c>
      <c r="M46" s="10" t="inlineStr">
        <is>
          <t>Stornováno</t>
        </is>
      </c>
    </row>
    <row r="47" ht="20" customHeight="1">
      <c r="A47" s="4" t="inlineStr">
        <is>
          <t>ORD-2026-143</t>
        </is>
      </c>
      <c r="B47" s="5" t="n">
        <v>46173</v>
      </c>
      <c r="C47" s="6" t="inlineStr">
        <is>
          <t>Lucie Černá</t>
        </is>
      </c>
      <c r="D47" s="6" t="inlineStr">
        <is>
          <t>Západní Čechy</t>
        </is>
      </c>
      <c r="E47" s="6" t="inlineStr">
        <is>
          <t>Příslušenství</t>
        </is>
      </c>
      <c r="F47" s="6" t="inlineStr">
        <is>
          <t>Batoh na notebook</t>
        </is>
      </c>
      <c r="G47" s="7" t="n">
        <v>1190</v>
      </c>
      <c r="H47" s="8" t="n">
        <v>1</v>
      </c>
      <c r="I47" s="9" t="n">
        <v>0.05</v>
      </c>
      <c r="J47" s="7">
        <f>G47*H47*(1-I47)</f>
        <v/>
      </c>
      <c r="K47" s="9" t="n">
        <v>0.21</v>
      </c>
      <c r="L47" s="7">
        <f>J47*(1+K47)</f>
        <v/>
      </c>
      <c r="M47" s="4" t="inlineStr">
        <is>
          <t>Stornováno</t>
        </is>
      </c>
    </row>
    <row r="48" ht="20" customHeight="1">
      <c r="A48" s="10" t="inlineStr">
        <is>
          <t>ORD-2026-144</t>
        </is>
      </c>
      <c r="B48" s="11" t="n">
        <v>46115</v>
      </c>
      <c r="C48" s="12" t="inlineStr">
        <is>
          <t>Michal Veselý</t>
        </is>
      </c>
      <c r="D48" s="12" t="inlineStr">
        <is>
          <t>Praha</t>
        </is>
      </c>
      <c r="E48" s="12" t="inlineStr">
        <is>
          <t>Elektronika</t>
        </is>
      </c>
      <c r="F48" s="12" t="inlineStr">
        <is>
          <t>Monitor 27"</t>
        </is>
      </c>
      <c r="G48" s="13" t="n">
        <v>6490</v>
      </c>
      <c r="H48" s="14" t="n">
        <v>5</v>
      </c>
      <c r="I48" s="15" t="n">
        <v>0</v>
      </c>
      <c r="J48" s="13">
        <f>G48*H48*(1-I48)</f>
        <v/>
      </c>
      <c r="K48" s="15" t="n">
        <v>0.21</v>
      </c>
      <c r="L48" s="13">
        <f>J48*(1+K48)</f>
        <v/>
      </c>
      <c r="M48" s="10" t="inlineStr">
        <is>
          <t>Zaplaceno</t>
        </is>
      </c>
    </row>
    <row r="49" ht="20" customHeight="1">
      <c r="A49" s="4" t="inlineStr">
        <is>
          <t>ORD-2026-145</t>
        </is>
      </c>
      <c r="B49" s="5" t="n">
        <v>46065</v>
      </c>
      <c r="C49" s="6" t="inlineStr">
        <is>
          <t>Veronika Jelínková</t>
        </is>
      </c>
      <c r="D49" s="6" t="inlineStr">
        <is>
          <t>Morava</t>
        </is>
      </c>
      <c r="E49" s="6" t="inlineStr">
        <is>
          <t>Elektronika</t>
        </is>
      </c>
      <c r="F49" s="6" t="inlineStr">
        <is>
          <t>Klávesnice CZ</t>
        </is>
      </c>
      <c r="G49" s="7" t="n">
        <v>1290</v>
      </c>
      <c r="H49" s="8" t="n">
        <v>3</v>
      </c>
      <c r="I49" s="9" t="n">
        <v>0</v>
      </c>
      <c r="J49" s="7">
        <f>G49*H49*(1-I49)</f>
        <v/>
      </c>
      <c r="K49" s="9" t="n">
        <v>0.21</v>
      </c>
      <c r="L49" s="7">
        <f>J49*(1+K49)</f>
        <v/>
      </c>
      <c r="M49" s="4" t="inlineStr">
        <is>
          <t>Zaplaceno</t>
        </is>
      </c>
    </row>
    <row r="50" ht="20" customHeight="1">
      <c r="A50" s="10" t="inlineStr">
        <is>
          <t>ORD-2026-146</t>
        </is>
      </c>
      <c r="B50" s="11" t="n">
        <v>46052</v>
      </c>
      <c r="C50" s="12" t="inlineStr">
        <is>
          <t>Petr Svoboda</t>
        </is>
      </c>
      <c r="D50" s="12" t="inlineStr">
        <is>
          <t>Západní Čechy</t>
        </is>
      </c>
      <c r="E50" s="12" t="inlineStr">
        <is>
          <t>Elektronika</t>
        </is>
      </c>
      <c r="F50" s="12" t="inlineStr">
        <is>
          <t>Monitor 27"</t>
        </is>
      </c>
      <c r="G50" s="13" t="n">
        <v>6490</v>
      </c>
      <c r="H50" s="14" t="n">
        <v>2</v>
      </c>
      <c r="I50" s="15" t="n">
        <v>0.05</v>
      </c>
      <c r="J50" s="13">
        <f>G50*H50*(1-I50)</f>
        <v/>
      </c>
      <c r="K50" s="15" t="n">
        <v>0.21</v>
      </c>
      <c r="L50" s="13">
        <f>J50*(1+K50)</f>
        <v/>
      </c>
      <c r="M50" s="10" t="inlineStr">
        <is>
          <t>Stornováno</t>
        </is>
      </c>
    </row>
    <row r="51" ht="20" customHeight="1">
      <c r="A51" s="4" t="inlineStr">
        <is>
          <t>ORD-2026-147</t>
        </is>
      </c>
      <c r="B51" s="5" t="n">
        <v>46082</v>
      </c>
      <c r="C51" s="6" t="inlineStr">
        <is>
          <t>Michal Veselý</t>
        </is>
      </c>
      <c r="D51" s="6" t="inlineStr">
        <is>
          <t>Střední Čechy</t>
        </is>
      </c>
      <c r="E51" s="6" t="inlineStr">
        <is>
          <t>Elektronika</t>
        </is>
      </c>
      <c r="F51" s="6" t="inlineStr">
        <is>
          <t>Notebook Pro 15</t>
        </is>
      </c>
      <c r="G51" s="7" t="n">
        <v>24990</v>
      </c>
      <c r="H51" s="8" t="n">
        <v>5</v>
      </c>
      <c r="I51" s="9" t="n">
        <v>0.15</v>
      </c>
      <c r="J51" s="7">
        <f>G51*H51*(1-I51)</f>
        <v/>
      </c>
      <c r="K51" s="9" t="n">
        <v>0.21</v>
      </c>
      <c r="L51" s="7">
        <f>J51*(1+K51)</f>
        <v/>
      </c>
      <c r="M51" s="4" t="inlineStr">
        <is>
          <t>Zaplaceno</t>
        </is>
      </c>
    </row>
    <row r="52" ht="20" customHeight="1">
      <c r="A52" s="10" t="inlineStr">
        <is>
          <t>ORD-2026-148</t>
        </is>
      </c>
      <c r="B52" s="11" t="n">
        <v>46076</v>
      </c>
      <c r="C52" s="12" t="inlineStr">
        <is>
          <t>David Král</t>
        </is>
      </c>
      <c r="D52" s="12" t="inlineStr">
        <is>
          <t>Severní Čechy</t>
        </is>
      </c>
      <c r="E52" s="12" t="inlineStr">
        <is>
          <t>Elektronika</t>
        </is>
      </c>
      <c r="F52" s="12" t="inlineStr">
        <is>
          <t>Notebook Pro 15</t>
        </is>
      </c>
      <c r="G52" s="13" t="n">
        <v>24990</v>
      </c>
      <c r="H52" s="14" t="n">
        <v>5</v>
      </c>
      <c r="I52" s="15" t="n">
        <v>0</v>
      </c>
      <c r="J52" s="13">
        <f>G52*H52*(1-I52)</f>
        <v/>
      </c>
      <c r="K52" s="15" t="n">
        <v>0.21</v>
      </c>
      <c r="L52" s="13">
        <f>J52*(1+K52)</f>
        <v/>
      </c>
      <c r="M52" s="10" t="inlineStr">
        <is>
          <t>Zaplaceno</t>
        </is>
      </c>
    </row>
    <row r="53" ht="20" customHeight="1">
      <c r="A53" s="4" t="inlineStr">
        <is>
          <t>ORD-2026-149</t>
        </is>
      </c>
      <c r="B53" s="5" t="n">
        <v>46065</v>
      </c>
      <c r="C53" s="6" t="inlineStr">
        <is>
          <t>Barbora Marešová</t>
        </is>
      </c>
      <c r="D53" s="6" t="inlineStr">
        <is>
          <t>Morava</t>
        </is>
      </c>
      <c r="E53" s="6" t="inlineStr">
        <is>
          <t>Kancelář</t>
        </is>
      </c>
      <c r="F53" s="6" t="inlineStr">
        <is>
          <t>Psací stůl</t>
        </is>
      </c>
      <c r="G53" s="7" t="n">
        <v>6200</v>
      </c>
      <c r="H53" s="8" t="n">
        <v>9</v>
      </c>
      <c r="I53" s="9" t="n">
        <v>0</v>
      </c>
      <c r="J53" s="7">
        <f>G53*H53*(1-I53)</f>
        <v/>
      </c>
      <c r="K53" s="9" t="n">
        <v>0.21</v>
      </c>
      <c r="L53" s="7">
        <f>J53*(1+K53)</f>
        <v/>
      </c>
      <c r="M53" s="4" t="inlineStr">
        <is>
          <t>Čeká na platbu</t>
        </is>
      </c>
    </row>
    <row r="54" ht="20" customHeight="1">
      <c r="A54" s="10" t="inlineStr">
        <is>
          <t>ORD-2026-150</t>
        </is>
      </c>
      <c r="B54" s="11" t="n">
        <v>46248</v>
      </c>
      <c r="C54" s="12" t="inlineStr">
        <is>
          <t>Hana Horáková</t>
        </is>
      </c>
      <c r="D54" s="12" t="inlineStr">
        <is>
          <t>Morava</t>
        </is>
      </c>
      <c r="E54" s="12" t="inlineStr">
        <is>
          <t>Elektronika</t>
        </is>
      </c>
      <c r="F54" s="12" t="inlineStr">
        <is>
          <t>USB Hub C</t>
        </is>
      </c>
      <c r="G54" s="13" t="n">
        <v>890</v>
      </c>
      <c r="H54" s="14" t="n">
        <v>8</v>
      </c>
      <c r="I54" s="15" t="n">
        <v>0</v>
      </c>
      <c r="J54" s="13">
        <f>G54*H54*(1-I54)</f>
        <v/>
      </c>
      <c r="K54" s="15" t="n">
        <v>0.21</v>
      </c>
      <c r="L54" s="13">
        <f>J54*(1+K54)</f>
        <v/>
      </c>
      <c r="M54" s="10" t="inlineStr">
        <is>
          <t>Čeká na platbu</t>
        </is>
      </c>
    </row>
    <row r="55" ht="20" customHeight="1">
      <c r="A55" s="4" t="inlineStr">
        <is>
          <t>ORD-2026-151</t>
        </is>
      </c>
      <c r="B55" s="5" t="n">
        <v>46277</v>
      </c>
      <c r="C55" s="6" t="inlineStr">
        <is>
          <t>Barbora Marešová</t>
        </is>
      </c>
      <c r="D55" s="6" t="inlineStr">
        <is>
          <t>Střední Čechy</t>
        </is>
      </c>
      <c r="E55" s="6" t="inlineStr">
        <is>
          <t>Kancelář</t>
        </is>
      </c>
      <c r="F55" s="6" t="inlineStr">
        <is>
          <t>Psací stůl</t>
        </is>
      </c>
      <c r="G55" s="7" t="n">
        <v>6200</v>
      </c>
      <c r="H55" s="8" t="n">
        <v>4</v>
      </c>
      <c r="I55" s="9" t="n">
        <v>0</v>
      </c>
      <c r="J55" s="7">
        <f>G55*H55*(1-I55)</f>
        <v/>
      </c>
      <c r="K55" s="9" t="n">
        <v>0.21</v>
      </c>
      <c r="L55" s="7">
        <f>J55*(1+K55)</f>
        <v/>
      </c>
      <c r="M55" s="4" t="inlineStr">
        <is>
          <t>Čeká na platbu</t>
        </is>
      </c>
    </row>
    <row r="56" ht="20" customHeight="1">
      <c r="A56" s="10" t="inlineStr">
        <is>
          <t>ORD-2026-152</t>
        </is>
      </c>
      <c r="B56" s="11" t="n">
        <v>46116</v>
      </c>
      <c r="C56" s="12" t="inlineStr">
        <is>
          <t>Ondřej Fiala</t>
        </is>
      </c>
      <c r="D56" s="12" t="inlineStr">
        <is>
          <t>Morava</t>
        </is>
      </c>
      <c r="E56" s="12" t="inlineStr">
        <is>
          <t>Kancelář</t>
        </is>
      </c>
      <c r="F56" s="12" t="inlineStr">
        <is>
          <t>Psací stůl</t>
        </is>
      </c>
      <c r="G56" s="13" t="n">
        <v>6200</v>
      </c>
      <c r="H56" s="14" t="n">
        <v>8</v>
      </c>
      <c r="I56" s="15" t="n">
        <v>0</v>
      </c>
      <c r="J56" s="13">
        <f>G56*H56*(1-I56)</f>
        <v/>
      </c>
      <c r="K56" s="15" t="n">
        <v>0.21</v>
      </c>
      <c r="L56" s="13">
        <f>J56*(1+K56)</f>
        <v/>
      </c>
      <c r="M56" s="10" t="inlineStr">
        <is>
          <t>Zaplaceno</t>
        </is>
      </c>
    </row>
    <row r="57" ht="20" customHeight="1">
      <c r="A57" s="4" t="inlineStr">
        <is>
          <t>ORD-2026-153</t>
        </is>
      </c>
      <c r="B57" s="5" t="n">
        <v>46245</v>
      </c>
      <c r="C57" s="6" t="inlineStr">
        <is>
          <t>Michal Veselý</t>
        </is>
      </c>
      <c r="D57" s="6" t="inlineStr">
        <is>
          <t>Severní Čechy</t>
        </is>
      </c>
      <c r="E57" s="6" t="inlineStr">
        <is>
          <t>Příslušenství</t>
        </is>
      </c>
      <c r="F57" s="6" t="inlineStr">
        <is>
          <t>Externí SSD 1TB</t>
        </is>
      </c>
      <c r="G57" s="7" t="n">
        <v>2390</v>
      </c>
      <c r="H57" s="8" t="n">
        <v>6</v>
      </c>
      <c r="I57" s="9" t="n">
        <v>0</v>
      </c>
      <c r="J57" s="7">
        <f>G57*H57*(1-I57)</f>
        <v/>
      </c>
      <c r="K57" s="9" t="n">
        <v>0.21</v>
      </c>
      <c r="L57" s="7">
        <f>J57*(1+K57)</f>
        <v/>
      </c>
      <c r="M57" s="4" t="inlineStr">
        <is>
          <t>Zaplaceno</t>
        </is>
      </c>
    </row>
    <row r="58" ht="20" customHeight="1">
      <c r="A58" s="10" t="inlineStr">
        <is>
          <t>ORD-2026-154</t>
        </is>
      </c>
      <c r="B58" s="11" t="n">
        <v>46093</v>
      </c>
      <c r="C58" s="12" t="inlineStr">
        <is>
          <t>David Král</t>
        </is>
      </c>
      <c r="D58" s="12" t="inlineStr">
        <is>
          <t>Praha</t>
        </is>
      </c>
      <c r="E58" s="12" t="inlineStr">
        <is>
          <t>Elektronika</t>
        </is>
      </c>
      <c r="F58" s="12" t="inlineStr">
        <is>
          <t>Optická myš</t>
        </is>
      </c>
      <c r="G58" s="13" t="n">
        <v>590</v>
      </c>
      <c r="H58" s="14" t="n">
        <v>2</v>
      </c>
      <c r="I58" s="15" t="n">
        <v>0</v>
      </c>
      <c r="J58" s="13">
        <f>G58*H58*(1-I58)</f>
        <v/>
      </c>
      <c r="K58" s="15" t="n">
        <v>0.21</v>
      </c>
      <c r="L58" s="13">
        <f>J58*(1+K58)</f>
        <v/>
      </c>
      <c r="M58" s="10" t="inlineStr">
        <is>
          <t>Čeká na platbu</t>
        </is>
      </c>
    </row>
    <row r="59" ht="20" customHeight="1">
      <c r="A59" s="4" t="inlineStr">
        <is>
          <t>ORD-2026-155</t>
        </is>
      </c>
      <c r="B59" s="5" t="n">
        <v>46119</v>
      </c>
      <c r="C59" s="6" t="inlineStr">
        <is>
          <t>Barbora Marešová</t>
        </is>
      </c>
      <c r="D59" s="6" t="inlineStr">
        <is>
          <t>Střední Čechy</t>
        </is>
      </c>
      <c r="E59" s="6" t="inlineStr">
        <is>
          <t>Elektronika</t>
        </is>
      </c>
      <c r="F59" s="6" t="inlineStr">
        <is>
          <t>Optická myš</t>
        </is>
      </c>
      <c r="G59" s="7" t="n">
        <v>590</v>
      </c>
      <c r="H59" s="8" t="n">
        <v>7</v>
      </c>
      <c r="I59" s="9" t="n">
        <v>0</v>
      </c>
      <c r="J59" s="7">
        <f>G59*H59*(1-I59)</f>
        <v/>
      </c>
      <c r="K59" s="9" t="n">
        <v>0.21</v>
      </c>
      <c r="L59" s="7">
        <f>J59*(1+K59)</f>
        <v/>
      </c>
      <c r="M59" s="4" t="inlineStr">
        <is>
          <t>Čeká na platbu</t>
        </is>
      </c>
    </row>
    <row r="60" ht="20" customHeight="1">
      <c r="A60" s="10" t="inlineStr">
        <is>
          <t>ORD-2026-156</t>
        </is>
      </c>
      <c r="B60" s="11" t="n">
        <v>46082</v>
      </c>
      <c r="C60" s="12" t="inlineStr">
        <is>
          <t>Klára Němcová</t>
        </is>
      </c>
      <c r="D60" s="12" t="inlineStr">
        <is>
          <t>Západní Čechy</t>
        </is>
      </c>
      <c r="E60" s="12" t="inlineStr">
        <is>
          <t>Příslušenství</t>
        </is>
      </c>
      <c r="F60" s="12" t="inlineStr">
        <is>
          <t>Externí SSD 1TB</t>
        </is>
      </c>
      <c r="G60" s="13" t="n">
        <v>2390</v>
      </c>
      <c r="H60" s="14" t="n">
        <v>4</v>
      </c>
      <c r="I60" s="15" t="n">
        <v>0.1</v>
      </c>
      <c r="J60" s="13">
        <f>G60*H60*(1-I60)</f>
        <v/>
      </c>
      <c r="K60" s="15" t="n">
        <v>0.21</v>
      </c>
      <c r="L60" s="13">
        <f>J60*(1+K60)</f>
        <v/>
      </c>
      <c r="M60" s="10" t="inlineStr">
        <is>
          <t>Zaplaceno</t>
        </is>
      </c>
    </row>
    <row r="61" ht="20" customHeight="1">
      <c r="A61" s="4" t="inlineStr">
        <is>
          <t>ORD-2026-157</t>
        </is>
      </c>
      <c r="B61" s="5" t="n">
        <v>46248</v>
      </c>
      <c r="C61" s="6" t="inlineStr">
        <is>
          <t>Hana Horáková</t>
        </is>
      </c>
      <c r="D61" s="6" t="inlineStr">
        <is>
          <t>Morava</t>
        </is>
      </c>
      <c r="E61" s="6" t="inlineStr">
        <is>
          <t>Elektronika</t>
        </is>
      </c>
      <c r="F61" s="6" t="inlineStr">
        <is>
          <t>Monitor 27"</t>
        </is>
      </c>
      <c r="G61" s="7" t="n">
        <v>6490</v>
      </c>
      <c r="H61" s="8" t="n">
        <v>10</v>
      </c>
      <c r="I61" s="9" t="n">
        <v>0.15</v>
      </c>
      <c r="J61" s="7">
        <f>G61*H61*(1-I61)</f>
        <v/>
      </c>
      <c r="K61" s="9" t="n">
        <v>0.21</v>
      </c>
      <c r="L61" s="7">
        <f>J61*(1+K61)</f>
        <v/>
      </c>
      <c r="M61" s="4" t="inlineStr">
        <is>
          <t>Stornováno</t>
        </is>
      </c>
    </row>
    <row r="62" ht="20" customHeight="1">
      <c r="A62" s="10" t="inlineStr">
        <is>
          <t>ORD-2026-158</t>
        </is>
      </c>
      <c r="B62" s="11" t="n">
        <v>46091</v>
      </c>
      <c r="C62" s="12" t="inlineStr">
        <is>
          <t>Eva Dvořáková</t>
        </is>
      </c>
      <c r="D62" s="12" t="inlineStr">
        <is>
          <t>Morava</t>
        </is>
      </c>
      <c r="E62" s="12" t="inlineStr">
        <is>
          <t>Elektronika</t>
        </is>
      </c>
      <c r="F62" s="12" t="inlineStr">
        <is>
          <t>Notebook Pro 15</t>
        </is>
      </c>
      <c r="G62" s="13" t="n">
        <v>24990</v>
      </c>
      <c r="H62" s="14" t="n">
        <v>3</v>
      </c>
      <c r="I62" s="15" t="n">
        <v>0.1</v>
      </c>
      <c r="J62" s="13">
        <f>G62*H62*(1-I62)</f>
        <v/>
      </c>
      <c r="K62" s="15" t="n">
        <v>0.21</v>
      </c>
      <c r="L62" s="13">
        <f>J62*(1+K62)</f>
        <v/>
      </c>
      <c r="M62" s="10" t="inlineStr">
        <is>
          <t>Zaplaceno</t>
        </is>
      </c>
    </row>
    <row r="63" ht="20" customHeight="1">
      <c r="A63" s="4" t="inlineStr">
        <is>
          <t>ORD-2026-159</t>
        </is>
      </c>
      <c r="B63" s="5" t="n">
        <v>46245</v>
      </c>
      <c r="C63" s="6" t="inlineStr">
        <is>
          <t>David Král</t>
        </is>
      </c>
      <c r="D63" s="6" t="inlineStr">
        <is>
          <t>Severní Čechy</t>
        </is>
      </c>
      <c r="E63" s="6" t="inlineStr">
        <is>
          <t>Příslušenství</t>
        </is>
      </c>
      <c r="F63" s="6" t="inlineStr">
        <is>
          <t>Batoh na notebook</t>
        </is>
      </c>
      <c r="G63" s="7" t="n">
        <v>1190</v>
      </c>
      <c r="H63" s="8" t="n">
        <v>6</v>
      </c>
      <c r="I63" s="9" t="n">
        <v>0.15</v>
      </c>
      <c r="J63" s="7">
        <f>G63*H63*(1-I63)</f>
        <v/>
      </c>
      <c r="K63" s="9" t="n">
        <v>0.21</v>
      </c>
      <c r="L63" s="7">
        <f>J63*(1+K63)</f>
        <v/>
      </c>
      <c r="M63" s="4" t="inlineStr">
        <is>
          <t>Čeká na platbu</t>
        </is>
      </c>
    </row>
    <row r="64" ht="20" customHeight="1">
      <c r="A64" s="10" t="inlineStr">
        <is>
          <t>ORD-2026-160</t>
        </is>
      </c>
      <c r="B64" s="11" t="n">
        <v>46260</v>
      </c>
      <c r="C64" s="12" t="inlineStr">
        <is>
          <t>Klára Němcová</t>
        </is>
      </c>
      <c r="D64" s="12" t="inlineStr">
        <is>
          <t>Jižní Čechy</t>
        </is>
      </c>
      <c r="E64" s="12" t="inlineStr">
        <is>
          <t>Elektronika</t>
        </is>
      </c>
      <c r="F64" s="12" t="inlineStr">
        <is>
          <t>Notebook Pro 15</t>
        </is>
      </c>
      <c r="G64" s="13" t="n">
        <v>24990</v>
      </c>
      <c r="H64" s="14" t="n">
        <v>7</v>
      </c>
      <c r="I64" s="15" t="n">
        <v>0.05</v>
      </c>
      <c r="J64" s="13">
        <f>G64*H64*(1-I64)</f>
        <v/>
      </c>
      <c r="K64" s="15" t="n">
        <v>0.21</v>
      </c>
      <c r="L64" s="13">
        <f>J64*(1+K64)</f>
        <v/>
      </c>
      <c r="M64" s="10" t="inlineStr">
        <is>
          <t>Zaplaceno</t>
        </is>
      </c>
    </row>
    <row r="65" ht="20" customHeight="1">
      <c r="A65" s="4" t="inlineStr">
        <is>
          <t>ORD-2026-161</t>
        </is>
      </c>
      <c r="B65" s="5" t="n">
        <v>46274</v>
      </c>
      <c r="C65" s="6" t="inlineStr">
        <is>
          <t>Hana Horáková</t>
        </is>
      </c>
      <c r="D65" s="6" t="inlineStr">
        <is>
          <t>Morava</t>
        </is>
      </c>
      <c r="E65" s="6" t="inlineStr">
        <is>
          <t>Příslušenství</t>
        </is>
      </c>
      <c r="F65" s="6" t="inlineStr">
        <is>
          <t>Externí SSD 1TB</t>
        </is>
      </c>
      <c r="G65" s="7" t="n">
        <v>2390</v>
      </c>
      <c r="H65" s="8" t="n">
        <v>2</v>
      </c>
      <c r="I65" s="9" t="n">
        <v>0</v>
      </c>
      <c r="J65" s="7">
        <f>G65*H65*(1-I65)</f>
        <v/>
      </c>
      <c r="K65" s="9" t="n">
        <v>0.21</v>
      </c>
      <c r="L65" s="7">
        <f>J65*(1+K65)</f>
        <v/>
      </c>
      <c r="M65" s="4" t="inlineStr">
        <is>
          <t>Čeká na platbu</t>
        </is>
      </c>
    </row>
    <row r="66" ht="20" customHeight="1">
      <c r="A66" s="10" t="inlineStr">
        <is>
          <t>ORD-2026-162</t>
        </is>
      </c>
      <c r="B66" s="11" t="n">
        <v>46143</v>
      </c>
      <c r="C66" s="12" t="inlineStr">
        <is>
          <t>Ondřej Fiala</t>
        </is>
      </c>
      <c r="D66" s="12" t="inlineStr">
        <is>
          <t>Severní Čechy</t>
        </is>
      </c>
      <c r="E66" s="12" t="inlineStr">
        <is>
          <t>Elektronika</t>
        </is>
      </c>
      <c r="F66" s="12" t="inlineStr">
        <is>
          <t>USB Hub C</t>
        </is>
      </c>
      <c r="G66" s="13" t="n">
        <v>890</v>
      </c>
      <c r="H66" s="14" t="n">
        <v>2</v>
      </c>
      <c r="I66" s="15" t="n">
        <v>0.1</v>
      </c>
      <c r="J66" s="13">
        <f>G66*H66*(1-I66)</f>
        <v/>
      </c>
      <c r="K66" s="15" t="n">
        <v>0.21</v>
      </c>
      <c r="L66" s="13">
        <f>J66*(1+K66)</f>
        <v/>
      </c>
      <c r="M66" s="10" t="inlineStr">
        <is>
          <t>Stornováno</t>
        </is>
      </c>
    </row>
    <row r="67" ht="20" customHeight="1">
      <c r="A67" s="4" t="inlineStr">
        <is>
          <t>ORD-2026-163</t>
        </is>
      </c>
      <c r="B67" s="5" t="n">
        <v>46140</v>
      </c>
      <c r="C67" s="6" t="inlineStr">
        <is>
          <t>Jiří Růžička</t>
        </is>
      </c>
      <c r="D67" s="6" t="inlineStr">
        <is>
          <t>Praha</t>
        </is>
      </c>
      <c r="E67" s="6" t="inlineStr">
        <is>
          <t>Elektronika</t>
        </is>
      </c>
      <c r="F67" s="6" t="inlineStr">
        <is>
          <t>USB Hub C</t>
        </is>
      </c>
      <c r="G67" s="7" t="n">
        <v>890</v>
      </c>
      <c r="H67" s="8" t="n">
        <v>6</v>
      </c>
      <c r="I67" s="9" t="n">
        <v>0</v>
      </c>
      <c r="J67" s="7">
        <f>G67*H67*(1-I67)</f>
        <v/>
      </c>
      <c r="K67" s="9" t="n">
        <v>0.21</v>
      </c>
      <c r="L67" s="7">
        <f>J67*(1+K67)</f>
        <v/>
      </c>
      <c r="M67" s="4" t="inlineStr">
        <is>
          <t>Čeká na platbu</t>
        </is>
      </c>
    </row>
    <row r="68" ht="20" customHeight="1">
      <c r="A68" s="10" t="inlineStr">
        <is>
          <t>ORD-2026-164</t>
        </is>
      </c>
      <c r="B68" s="11" t="n">
        <v>46150</v>
      </c>
      <c r="C68" s="12" t="inlineStr">
        <is>
          <t>Lenka Benešová</t>
        </is>
      </c>
      <c r="D68" s="12" t="inlineStr">
        <is>
          <t>Střední Čechy</t>
        </is>
      </c>
      <c r="E68" s="12" t="inlineStr">
        <is>
          <t>Kancelář</t>
        </is>
      </c>
      <c r="F68" s="12" t="inlineStr">
        <is>
          <t>Psací stůl</t>
        </is>
      </c>
      <c r="G68" s="13" t="n">
        <v>6200</v>
      </c>
      <c r="H68" s="14" t="n">
        <v>10</v>
      </c>
      <c r="I68" s="15" t="n">
        <v>0.05</v>
      </c>
      <c r="J68" s="13">
        <f>G68*H68*(1-I68)</f>
        <v/>
      </c>
      <c r="K68" s="15" t="n">
        <v>0.21</v>
      </c>
      <c r="L68" s="13">
        <f>J68*(1+K68)</f>
        <v/>
      </c>
      <c r="M68" s="10" t="inlineStr">
        <is>
          <t>Stornováno</t>
        </is>
      </c>
    </row>
    <row r="69" ht="20" customHeight="1">
      <c r="A69" s="4" t="inlineStr">
        <is>
          <t>ORD-2026-165</t>
        </is>
      </c>
      <c r="B69" s="5" t="n">
        <v>46126</v>
      </c>
      <c r="C69" s="6" t="inlineStr">
        <is>
          <t>Martin Kučera</t>
        </is>
      </c>
      <c r="D69" s="6" t="inlineStr">
        <is>
          <t>Severní Čechy</t>
        </is>
      </c>
      <c r="E69" s="6" t="inlineStr">
        <is>
          <t>Příslušenství</t>
        </is>
      </c>
      <c r="F69" s="6" t="inlineStr">
        <is>
          <t>Externí SSD 1TB</t>
        </is>
      </c>
      <c r="G69" s="7" t="n">
        <v>2390</v>
      </c>
      <c r="H69" s="8" t="n">
        <v>10</v>
      </c>
      <c r="I69" s="9" t="n">
        <v>0.05</v>
      </c>
      <c r="J69" s="7">
        <f>G69*H69*(1-I69)</f>
        <v/>
      </c>
      <c r="K69" s="9" t="n">
        <v>0.21</v>
      </c>
      <c r="L69" s="7">
        <f>J69*(1+K69)</f>
        <v/>
      </c>
      <c r="M69" s="4" t="inlineStr">
        <is>
          <t>Zaplaceno</t>
        </is>
      </c>
    </row>
    <row r="70" ht="22" customHeight="1">
      <c r="A70" s="16" t="inlineStr">
        <is>
          <t>Celkem</t>
        </is>
      </c>
      <c r="B70" s="16" t="n"/>
      <c r="C70" s="16" t="n"/>
      <c r="D70" s="16" t="n"/>
      <c r="E70" s="16" t="n"/>
      <c r="F70" s="16" t="n"/>
      <c r="G70" s="16" t="n"/>
      <c r="H70" s="17">
        <f>SUM(H5:H69)</f>
        <v/>
      </c>
      <c r="I70" s="16" t="n"/>
      <c r="J70" s="18">
        <f>SUM(J5:J69)</f>
        <v/>
      </c>
      <c r="K70" s="16" t="n"/>
      <c r="L70" s="18">
        <f>SUM(L5:L69)</f>
        <v/>
      </c>
      <c r="M70" s="16" t="n"/>
    </row>
  </sheetData>
  <mergeCells count="3">
    <mergeCell ref="A70:F70"/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2026-10-09T05:35:17Z</dcterms:created>
  <dcterms:modified xmlns:dcterms="http://purl.org/dc/terms/" xmlns:xsi="http://www.w3.org/2001/XMLSchema-instance" xsi:type="dcterms:W3CDTF">2026-10-09T05:35:17Z</dcterms:modified>
</cp:coreProperties>
</file>